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<sst xmlns="http://schemas.openxmlformats.org/spreadsheetml/2006/main" count="102" uniqueCount="102">
  <si>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</si>
  <si>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</si>
  <si>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</si>
  <si>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</si>
  <si>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</si>
  <si>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</si>
  <si>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</si>
  <si>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</si>
  <si>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</si>
  <si>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</si>
  <si>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</si>
  <si>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</si>
  <si>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</si>
  <si>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</si>
  <si>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</si>
  <si>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</si>
  <si>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</si>
  <si>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</si>
  <si>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</si>
  <si>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</si>
  <si>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</si>
  <si>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</si>
  <si>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</si>
  <si>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</si>
  <si>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</si>
  <si>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</si>
  <si>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</si>
  <si>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</si>
  <si>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</si>
  <si>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</si>
  <si>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</si>
  <si>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</si>
  <si>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</si>
  <si>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</si>
  <si>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</si>
  <si>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</si>
  <si>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</si>
  <si>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</si>
  <si>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</si>
  <si>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</si>
  <si>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</si>
  <si>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</si>
  <si>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</si>
  <si>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</si>
  <si>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</si>
  <si>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</si>
  <si>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</si>
  <si>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</si>
  <si>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</si>
  <si>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</si>
  <si>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</si>
  <si>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</si>
  <si>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</si>
  <si>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</si>
  <si>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</si>
  <si>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</si>
  <si>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</si>
  <si>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</si>
  <si>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</si>
  <si>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</si>
  <si>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</si>
  <si>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</si>
  <si>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</si>
  <si>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</si>
  <si>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</si>
  <si>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</si>
  <si>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</si>
  <si>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</si>
  <si>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</si>
  <si>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</si>
  <si>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</si>
  <si>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</si>
  <si>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</si>
  <si>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</si>
  <si>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</si>
  <si>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</si>
  <si>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</si>
  <si>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</si>
  <si>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</si>
  <si>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</si>
  <si>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</si>
  <si>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</si>
  <si>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</si>
  <si>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</si>
  <si>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</si>
  <si>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</si>
  <si>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</si>
  <si>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</si>
  <si>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</si>
  <si>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</si>
  <si>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</si>
  <si>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</si>
  <si>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>0310</t>
  </si>
  <si>
    <t>ИТОГО Расходы</t>
  </si>
  <si>
    <t>1006</t>
  </si>
  <si>
    <t>Другие вопросы в облости социальной политики</t>
  </si>
  <si>
    <t>Приложение № 2</t>
  </si>
  <si>
    <t xml:space="preserve"> к решению собрании депутатов МР "Лакский район"№</t>
  </si>
  <si>
    <t xml:space="preserve">      от_______________________</t>
  </si>
  <si>
    <t xml:space="preserve"> РАСХОДЫ КОНСОЛИДИР. БЮДЖЕТА МР "Лакский район"  за 1 квартал 2023 г.</t>
  </si>
  <si>
    <t>Назначено на 2023 г</t>
  </si>
  <si>
    <t>Кассовое исполнение за 1 кв 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</si>
</sst>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 wrapText="1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9" fontId="27" fillId="0" borderId="10" xfId="55" applyFont="1" applyBorder="1" applyAlignment="1">
      <alignment/>
    </xf>
    <xf numFmtId="164" fontId="27" fillId="0" borderId="10" xfId="55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55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9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34">
      <selection activeCell="C7" sqref="C7"/>
    </sheetView>
  </sheetViews>
  <sheetFormatPr defaultColWidth="9.140625" defaultRowHeight="15"/>
  <cols>
    <col min="1" max="1" width="35.8515625" style="0" customWidth="1"/>
    <col min="2" max="2" width="10.28125" style="0" customWidth="1"/>
    <col min="3" max="3" width="12.28125" style="0" customWidth="1"/>
    <col min="4" max="4" width="15.00390625" style="0" customWidth="1"/>
    <col min="5" max="5" width="13.7109375" style="0" customWidth="1"/>
  </cols>
  <sheetData>
    <row r="1" ht="15">
      <c r="D1" t="s">
        <v>96</v>
      </c>
    </row>
    <row r="2" ht="15">
      <c r="B2" t="s">
        <v>97</v>
      </c>
    </row>
    <row r="3" ht="15">
      <c r="C3" t="s">
        <v>98</v>
      </c>
    </row>
    <row r="4" spans="1:5" ht="15.75">
      <c r="A4" s="4" t="s">
        <v>99</v>
      </c>
      <c r="B4" s="4"/>
      <c r="C4" s="4"/>
      <c r="D4" s="4"/>
      <c r="E4" s="4"/>
    </row>
    <row r="6" ht="7.5" customHeight="1"/>
    <row r="7" spans="1:7" ht="84" customHeight="1">
      <c r="A7" s="1" t="s">
        <v>0</v>
      </c>
      <c r="B7" s="2" t="s">
        <v>1</v>
      </c>
      <c r="C7" s="2" t="s">
        <v>100</v>
      </c>
      <c r="D7" s="2" t="s">
        <v>101</v>
      </c>
      <c r="E7" s="2" t="s">
        <v>2</v>
      </c>
      <c r="F7" s="25"/>
      <c r="G7" s="20"/>
    </row>
    <row r="8" spans="1:7" s="8" customFormat="1" ht="15">
      <c r="A8" s="5" t="s">
        <v>3</v>
      </c>
      <c r="B8" s="6" t="s">
        <v>4</v>
      </c>
      <c r="C8" s="7">
        <f>C9+C10+C11+C12+C13+C14+C15+C16</f>
        <v>59338.8</v>
      </c>
      <c r="D8" s="7">
        <f>D9+D10+D11+D12+D13+D14+D15+D16</f>
        <v>12261.300000000001</v>
      </c>
      <c r="E8" s="14">
        <f>SUM(D8/C8)</f>
        <v>0.20663208558312607</v>
      </c>
      <c r="F8" s="21"/>
      <c r="G8" s="22"/>
    </row>
    <row r="9" spans="1:7" ht="45">
      <c r="A9" s="9" t="s">
        <v>5</v>
      </c>
      <c r="B9" s="10" t="s">
        <v>6</v>
      </c>
      <c r="C9" s="11">
        <v>11573.6</v>
      </c>
      <c r="D9" s="11">
        <v>2376</v>
      </c>
      <c r="E9" s="14">
        <f>SUM(D9/C9)</f>
        <v>0.20529480887537152</v>
      </c>
      <c r="F9" s="23"/>
      <c r="G9" s="22"/>
    </row>
    <row r="10" spans="1:7" ht="60">
      <c r="A10" s="9" t="s">
        <v>7</v>
      </c>
      <c r="B10" s="10" t="s">
        <v>8</v>
      </c>
      <c r="C10" s="11">
        <v>559.9</v>
      </c>
      <c r="D10" s="11">
        <v>90.4</v>
      </c>
      <c r="E10" s="14"/>
      <c r="F10" s="23"/>
      <c r="G10" s="22"/>
    </row>
    <row r="11" spans="1:7" ht="45">
      <c r="A11" s="9" t="s">
        <v>9</v>
      </c>
      <c r="B11" s="10" t="s">
        <v>10</v>
      </c>
      <c r="C11" s="11">
        <v>35842.8</v>
      </c>
      <c r="D11" s="11">
        <v>7810.8</v>
      </c>
      <c r="E11" s="14">
        <f aca="true" t="shared" si="0" ref="E11:E50">SUM(D11/C11)</f>
        <v>0.2179182429944089</v>
      </c>
      <c r="F11" s="23"/>
      <c r="G11" s="22"/>
    </row>
    <row r="12" spans="1:7" ht="15">
      <c r="A12" s="9" t="s">
        <v>83</v>
      </c>
      <c r="B12" s="10" t="s">
        <v>84</v>
      </c>
      <c r="C12" s="11">
        <v>1.1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11</v>
      </c>
      <c r="B13" s="10" t="s">
        <v>12</v>
      </c>
      <c r="C13" s="11">
        <v>4624.6</v>
      </c>
      <c r="D13" s="11">
        <v>962</v>
      </c>
      <c r="E13" s="14">
        <f t="shared" si="0"/>
        <v>0.20801799074514551</v>
      </c>
      <c r="F13" s="23"/>
      <c r="G13" s="22"/>
    </row>
    <row r="14" spans="1:7" ht="30">
      <c r="A14" s="9" t="s">
        <v>13</v>
      </c>
      <c r="B14" s="10" t="s">
        <v>14</v>
      </c>
      <c r="C14" s="11">
        <v>0</v>
      </c>
      <c r="D14" s="11">
        <v>0</v>
      </c>
      <c r="E14" s="14" t="e">
        <f t="shared" si="0"/>
        <v>#DIV/0!</v>
      </c>
      <c r="F14" s="23"/>
      <c r="G14" s="22"/>
    </row>
    <row r="15" spans="1:7" ht="15">
      <c r="A15" s="9" t="s">
        <v>85</v>
      </c>
      <c r="B15" s="10" t="s">
        <v>80</v>
      </c>
      <c r="C15" s="11">
        <v>2080</v>
      </c>
      <c r="D15" s="11"/>
      <c r="E15" s="14">
        <f t="shared" si="0"/>
        <v>0</v>
      </c>
      <c r="F15" s="23"/>
      <c r="G15" s="22"/>
    </row>
    <row r="16" spans="1:7" ht="30">
      <c r="A16" s="9" t="s">
        <v>15</v>
      </c>
      <c r="B16" s="10" t="s">
        <v>16</v>
      </c>
      <c r="C16" s="11">
        <v>4656.8</v>
      </c>
      <c r="D16" s="11">
        <v>1022.1</v>
      </c>
      <c r="E16" s="14">
        <f t="shared" si="0"/>
        <v>0.2194854835938842</v>
      </c>
      <c r="F16" s="23"/>
      <c r="G16" s="22"/>
    </row>
    <row r="17" spans="1:7" s="8" customFormat="1" ht="15">
      <c r="A17" s="5" t="s">
        <v>17</v>
      </c>
      <c r="B17" s="6" t="s">
        <v>18</v>
      </c>
      <c r="C17" s="7">
        <v>2343</v>
      </c>
      <c r="D17" s="7">
        <f>D18</f>
        <v>561.5</v>
      </c>
      <c r="E17" s="14">
        <f t="shared" si="0"/>
        <v>0.2396500213401622</v>
      </c>
      <c r="F17" s="21"/>
      <c r="G17" s="22"/>
    </row>
    <row r="18" spans="1:7" ht="30">
      <c r="A18" s="2" t="s">
        <v>19</v>
      </c>
      <c r="B18" s="3" t="s">
        <v>20</v>
      </c>
      <c r="C18" s="1">
        <v>2343</v>
      </c>
      <c r="D18" s="1">
        <v>561.5</v>
      </c>
      <c r="E18" s="14">
        <f t="shared" si="0"/>
        <v>0.2396500213401622</v>
      </c>
      <c r="F18" s="23"/>
      <c r="G18" s="22"/>
    </row>
    <row r="19" spans="1:7" s="8" customFormat="1" ht="30">
      <c r="A19" s="5" t="s">
        <v>21</v>
      </c>
      <c r="B19" s="6" t="s">
        <v>22</v>
      </c>
      <c r="C19" s="7">
        <f>C20+C21</f>
        <v>6593.3</v>
      </c>
      <c r="D19" s="7">
        <f>D20+D21</f>
        <v>985.6</v>
      </c>
      <c r="E19" s="14">
        <f t="shared" si="0"/>
        <v>0.1494850833421807</v>
      </c>
      <c r="F19" s="21"/>
      <c r="G19" s="22"/>
    </row>
    <row r="20" spans="1:7" s="8" customFormat="1" ht="15">
      <c r="A20" s="15" t="s">
        <v>78</v>
      </c>
      <c r="B20" s="16" t="s">
        <v>79</v>
      </c>
      <c r="C20" s="17"/>
      <c r="D20" s="17"/>
      <c r="E20" s="18"/>
      <c r="F20" s="21"/>
      <c r="G20" s="22"/>
    </row>
    <row r="21" spans="1:7" ht="60">
      <c r="A21" s="9" t="s">
        <v>23</v>
      </c>
      <c r="B21" s="10" t="s">
        <v>92</v>
      </c>
      <c r="C21" s="11">
        <v>6593.3</v>
      </c>
      <c r="D21" s="11">
        <v>985.6</v>
      </c>
      <c r="E21" s="14">
        <f t="shared" si="0"/>
        <v>0.1494850833421807</v>
      </c>
      <c r="F21" s="23"/>
      <c r="G21" s="22"/>
    </row>
    <row r="22" spans="1:7" s="8" customFormat="1" ht="15">
      <c r="A22" s="5" t="s">
        <v>24</v>
      </c>
      <c r="B22" s="6" t="s">
        <v>25</v>
      </c>
      <c r="C22" s="7">
        <f>C23+C24+C25</f>
        <v>69491.4</v>
      </c>
      <c r="D22" s="7">
        <f>D23+D24+D25</f>
        <v>3300.2</v>
      </c>
      <c r="E22" s="14">
        <f t="shared" si="0"/>
        <v>0.04749076864187511</v>
      </c>
      <c r="F22" s="21"/>
      <c r="G22" s="22"/>
    </row>
    <row r="23" spans="1:7" s="12" customFormat="1" ht="20.25" customHeight="1">
      <c r="A23" s="9" t="s">
        <v>26</v>
      </c>
      <c r="B23" s="10" t="s">
        <v>27</v>
      </c>
      <c r="C23" s="11">
        <v>4622.9</v>
      </c>
      <c r="D23" s="11">
        <v>1095</v>
      </c>
      <c r="E23" s="14">
        <f t="shared" si="0"/>
        <v>0.2368643059551364</v>
      </c>
      <c r="F23" s="24"/>
      <c r="G23" s="22"/>
    </row>
    <row r="24" spans="1:7" s="12" customFormat="1" ht="29.25" customHeight="1">
      <c r="A24" s="9" t="s">
        <v>81</v>
      </c>
      <c r="B24" s="10" t="s">
        <v>82</v>
      </c>
      <c r="C24" s="11">
        <v>64868.5</v>
      </c>
      <c r="D24" s="11">
        <v>2205.2</v>
      </c>
      <c r="E24" s="14">
        <f t="shared" si="0"/>
        <v>0.033994928200898736</v>
      </c>
      <c r="F24" s="24"/>
      <c r="G24" s="22"/>
    </row>
    <row r="25" spans="1:7" s="12" customFormat="1" ht="29.25" customHeight="1">
      <c r="A25" s="9" t="s">
        <v>86</v>
      </c>
      <c r="B25" s="10" t="s">
        <v>87</v>
      </c>
      <c r="C25" s="11">
        <v>0</v>
      </c>
      <c r="D25" s="11">
        <v>0</v>
      </c>
      <c r="E25" s="14" t="e">
        <f t="shared" si="0"/>
        <v>#DIV/0!</v>
      </c>
      <c r="F25" s="24"/>
      <c r="G25" s="22"/>
    </row>
    <row r="26" spans="1:7" s="8" customFormat="1" ht="15">
      <c r="A26" s="5" t="s">
        <v>28</v>
      </c>
      <c r="B26" s="6" t="s">
        <v>29</v>
      </c>
      <c r="C26" s="7">
        <f>C27+C28+C29+C30</f>
        <v>123632</v>
      </c>
      <c r="D26" s="19">
        <f>D27+D28+D29+D30</f>
        <v>3948.3999999999996</v>
      </c>
      <c r="E26" s="14">
        <f t="shared" si="0"/>
        <v>0.03193671541348518</v>
      </c>
      <c r="F26" s="21"/>
      <c r="G26" s="22"/>
    </row>
    <row r="27" spans="1:7" ht="15">
      <c r="A27" s="9" t="s">
        <v>30</v>
      </c>
      <c r="B27" s="10" t="s">
        <v>31</v>
      </c>
      <c r="C27" s="11"/>
      <c r="D27" s="11"/>
      <c r="E27" s="14"/>
      <c r="F27" s="23"/>
      <c r="G27" s="22"/>
    </row>
    <row r="28" spans="1:7" ht="15">
      <c r="A28" s="9" t="s">
        <v>32</v>
      </c>
      <c r="B28" s="10" t="s">
        <v>33</v>
      </c>
      <c r="C28" s="11">
        <v>103482</v>
      </c>
      <c r="D28" s="11">
        <v>1281.2</v>
      </c>
      <c r="E28" s="14">
        <f t="shared" si="0"/>
        <v>0.012380897160858894</v>
      </c>
      <c r="F28" s="23"/>
      <c r="G28" s="22"/>
    </row>
    <row r="29" spans="1:7" ht="15">
      <c r="A29" s="9" t="s">
        <v>34</v>
      </c>
      <c r="B29" s="10" t="s">
        <v>35</v>
      </c>
      <c r="C29" s="11">
        <v>17092.7</v>
      </c>
      <c r="D29" s="11">
        <v>2046.5</v>
      </c>
      <c r="E29" s="14">
        <f t="shared" si="0"/>
        <v>0.11972947515606076</v>
      </c>
      <c r="F29" s="23"/>
      <c r="G29" s="22"/>
    </row>
    <row r="30" spans="1:7" ht="45">
      <c r="A30" s="9" t="s">
        <v>36</v>
      </c>
      <c r="B30" s="10" t="s">
        <v>37</v>
      </c>
      <c r="C30" s="11">
        <v>3057.3</v>
      </c>
      <c r="D30" s="11">
        <v>620.7</v>
      </c>
      <c r="E30" s="14">
        <f t="shared" si="0"/>
        <v>0.20302227455598076</v>
      </c>
      <c r="F30" s="23"/>
      <c r="G30" s="22"/>
    </row>
    <row r="31" spans="1:7" s="8" customFormat="1" ht="15">
      <c r="A31" s="5" t="s">
        <v>38</v>
      </c>
      <c r="B31" s="6" t="s">
        <v>39</v>
      </c>
      <c r="C31" s="7">
        <f>C32+C33+C34+C35+C36</f>
        <v>237357.80000000002</v>
      </c>
      <c r="D31" s="7">
        <f>D32+D33+D34+D35+D36</f>
        <v>70764.2</v>
      </c>
      <c r="E31" s="14">
        <f t="shared" si="0"/>
        <v>0.29813302954442616</v>
      </c>
      <c r="F31" s="21"/>
      <c r="G31" s="22"/>
    </row>
    <row r="32" spans="1:7" ht="15">
      <c r="A32" s="9" t="s">
        <v>40</v>
      </c>
      <c r="B32" s="10" t="s">
        <v>41</v>
      </c>
      <c r="C32" s="11">
        <v>30687.1</v>
      </c>
      <c r="D32" s="11">
        <v>7897.2</v>
      </c>
      <c r="E32" s="14">
        <f t="shared" si="0"/>
        <v>0.2573459205985577</v>
      </c>
      <c r="F32" s="23"/>
      <c r="G32" s="22"/>
    </row>
    <row r="33" spans="1:7" ht="15">
      <c r="A33" s="9" t="s">
        <v>42</v>
      </c>
      <c r="B33" s="10" t="s">
        <v>43</v>
      </c>
      <c r="C33" s="11">
        <v>180550.5</v>
      </c>
      <c r="D33" s="11">
        <v>56438.6</v>
      </c>
      <c r="E33" s="14">
        <f t="shared" si="0"/>
        <v>0.3125917679541181</v>
      </c>
      <c r="F33" s="23"/>
      <c r="G33" s="22"/>
    </row>
    <row r="34" spans="1:7" ht="30">
      <c r="A34" s="9" t="s">
        <v>88</v>
      </c>
      <c r="B34" s="10" t="s">
        <v>89</v>
      </c>
      <c r="C34" s="11">
        <v>18152.7</v>
      </c>
      <c r="D34" s="11">
        <v>4546.3</v>
      </c>
      <c r="E34" s="14">
        <f t="shared" si="0"/>
        <v>0.250447591818297</v>
      </c>
      <c r="F34" s="23"/>
      <c r="G34" s="22"/>
    </row>
    <row r="35" spans="1:7" ht="30">
      <c r="A35" s="9" t="s">
        <v>44</v>
      </c>
      <c r="B35" s="10" t="s">
        <v>45</v>
      </c>
      <c r="C35" s="11">
        <v>250</v>
      </c>
      <c r="D35" s="11">
        <v>25</v>
      </c>
      <c r="E35" s="14">
        <f t="shared" si="0"/>
        <v>0.1</v>
      </c>
      <c r="F35" s="23"/>
      <c r="G35" s="22"/>
    </row>
    <row r="36" spans="1:7" ht="30">
      <c r="A36" s="9" t="s">
        <v>46</v>
      </c>
      <c r="B36" s="10" t="s">
        <v>47</v>
      </c>
      <c r="C36" s="11">
        <v>7717.5</v>
      </c>
      <c r="D36" s="11">
        <v>1857.1</v>
      </c>
      <c r="E36" s="14">
        <f t="shared" si="0"/>
        <v>0.24063492063492062</v>
      </c>
      <c r="F36" s="23"/>
      <c r="G36" s="22"/>
    </row>
    <row r="37" spans="1:7" s="8" customFormat="1" ht="15">
      <c r="A37" s="5" t="s">
        <v>48</v>
      </c>
      <c r="B37" s="6" t="s">
        <v>49</v>
      </c>
      <c r="C37" s="7">
        <f>C38+C39</f>
        <v>48883.1</v>
      </c>
      <c r="D37" s="7">
        <f>D38+D39</f>
        <v>6788</v>
      </c>
      <c r="E37" s="14">
        <f t="shared" si="0"/>
        <v>0.13886189705644691</v>
      </c>
      <c r="F37" s="21"/>
      <c r="G37" s="22"/>
    </row>
    <row r="38" spans="1:7" ht="15">
      <c r="A38" s="9" t="s">
        <v>50</v>
      </c>
      <c r="B38" s="10" t="s">
        <v>51</v>
      </c>
      <c r="C38" s="11">
        <v>47184</v>
      </c>
      <c r="D38" s="11">
        <v>6455.6</v>
      </c>
      <c r="E38" s="14">
        <f t="shared" si="0"/>
        <v>0.13681756527636488</v>
      </c>
      <c r="F38" s="23"/>
      <c r="G38" s="22"/>
    </row>
    <row r="39" spans="1:7" ht="30">
      <c r="A39" s="9" t="s">
        <v>52</v>
      </c>
      <c r="B39" s="10" t="s">
        <v>53</v>
      </c>
      <c r="C39" s="11">
        <v>1699.1</v>
      </c>
      <c r="D39" s="11">
        <v>332.4</v>
      </c>
      <c r="E39" s="14">
        <f t="shared" si="0"/>
        <v>0.1956329821670296</v>
      </c>
      <c r="F39" s="23"/>
      <c r="G39" s="22"/>
    </row>
    <row r="40" spans="1:7" s="8" customFormat="1" ht="15">
      <c r="A40" s="5" t="s">
        <v>54</v>
      </c>
      <c r="B40" s="6" t="s">
        <v>55</v>
      </c>
      <c r="C40" s="7">
        <f>C41+C42+C43</f>
        <v>5639.1</v>
      </c>
      <c r="D40" s="7">
        <f>D41+D42+D43</f>
        <v>910.0999999999999</v>
      </c>
      <c r="E40" s="14">
        <f t="shared" si="0"/>
        <v>0.1613910021102658</v>
      </c>
      <c r="F40" s="21"/>
      <c r="G40" s="22"/>
    </row>
    <row r="41" spans="1:7" ht="15">
      <c r="A41" s="9" t="s">
        <v>56</v>
      </c>
      <c r="B41" s="10" t="s">
        <v>57</v>
      </c>
      <c r="C41" s="11">
        <v>2580</v>
      </c>
      <c r="D41" s="11">
        <v>682</v>
      </c>
      <c r="E41" s="14">
        <f t="shared" si="0"/>
        <v>0.26434108527131783</v>
      </c>
      <c r="F41" s="23"/>
      <c r="G41" s="22"/>
    </row>
    <row r="42" spans="1:7" ht="15">
      <c r="A42" s="9" t="s">
        <v>58</v>
      </c>
      <c r="B42" s="10" t="s">
        <v>59</v>
      </c>
      <c r="C42" s="11">
        <v>2618.1</v>
      </c>
      <c r="D42" s="11">
        <v>137.8</v>
      </c>
      <c r="E42" s="14">
        <f t="shared" si="0"/>
        <v>0.05263358924410833</v>
      </c>
      <c r="F42" s="23"/>
      <c r="G42" s="22"/>
    </row>
    <row r="43" spans="1:7" ht="30">
      <c r="A43" s="9" t="s">
        <v>95</v>
      </c>
      <c r="B43" s="10" t="s">
        <v>94</v>
      </c>
      <c r="C43" s="11">
        <v>441</v>
      </c>
      <c r="D43" s="11">
        <v>90.3</v>
      </c>
      <c r="E43" s="14">
        <f t="shared" si="0"/>
        <v>0.20476190476190476</v>
      </c>
      <c r="F43" s="23"/>
      <c r="G43" s="22"/>
    </row>
    <row r="44" spans="1:7" s="8" customFormat="1" ht="15">
      <c r="A44" s="5" t="s">
        <v>60</v>
      </c>
      <c r="B44" s="6" t="s">
        <v>61</v>
      </c>
      <c r="C44" s="7">
        <f>C45+C46</f>
        <v>260</v>
      </c>
      <c r="D44" s="7">
        <f>D45+D46</f>
        <v>50</v>
      </c>
      <c r="E44" s="13">
        <f t="shared" si="0"/>
        <v>0.19230769230769232</v>
      </c>
      <c r="F44" s="21"/>
      <c r="G44" s="22"/>
    </row>
    <row r="45" spans="1:7" s="8" customFormat="1" ht="15">
      <c r="A45" s="2" t="s">
        <v>90</v>
      </c>
      <c r="B45" s="3" t="s">
        <v>91</v>
      </c>
      <c r="C45" s="17"/>
      <c r="D45" s="7"/>
      <c r="E45" s="13"/>
      <c r="F45" s="21"/>
      <c r="G45" s="22"/>
    </row>
    <row r="46" spans="1:7" ht="15">
      <c r="A46" s="9" t="s">
        <v>62</v>
      </c>
      <c r="B46" s="10" t="s">
        <v>63</v>
      </c>
      <c r="C46" s="11">
        <v>260</v>
      </c>
      <c r="D46" s="11">
        <v>50</v>
      </c>
      <c r="E46" s="13">
        <f t="shared" si="0"/>
        <v>0.19230769230769232</v>
      </c>
      <c r="F46" s="23"/>
      <c r="G46" s="22"/>
    </row>
    <row r="47" spans="1:7" s="8" customFormat="1" ht="15">
      <c r="A47" s="5" t="s">
        <v>64</v>
      </c>
      <c r="B47" s="6" t="s">
        <v>65</v>
      </c>
      <c r="C47" s="7">
        <v>3652.8</v>
      </c>
      <c r="D47" s="7">
        <f>D48</f>
        <v>868.4</v>
      </c>
      <c r="E47" s="13">
        <f t="shared" si="0"/>
        <v>0.23773543583004816</v>
      </c>
      <c r="F47" s="21"/>
      <c r="G47" s="22"/>
    </row>
    <row r="48" spans="1:7" ht="30">
      <c r="A48" s="9" t="s">
        <v>66</v>
      </c>
      <c r="B48" s="10" t="s">
        <v>67</v>
      </c>
      <c r="C48" s="11">
        <v>3652.8</v>
      </c>
      <c r="D48" s="11">
        <v>868.4</v>
      </c>
      <c r="E48" s="13">
        <f t="shared" si="0"/>
        <v>0.23773543583004816</v>
      </c>
      <c r="F48" s="23"/>
      <c r="G48" s="22"/>
    </row>
    <row r="49" spans="1:7" s="8" customFormat="1" ht="30">
      <c r="A49" s="5" t="s">
        <v>68</v>
      </c>
      <c r="B49" s="6" t="s">
        <v>69</v>
      </c>
      <c r="C49" s="7">
        <v>22</v>
      </c>
      <c r="D49" s="7">
        <v>0</v>
      </c>
      <c r="E49" s="13">
        <f t="shared" si="0"/>
        <v>0</v>
      </c>
      <c r="F49" s="21"/>
      <c r="G49" s="22"/>
    </row>
    <row r="50" spans="1:7" ht="45">
      <c r="A50" s="9" t="s">
        <v>70</v>
      </c>
      <c r="B50" s="10" t="s">
        <v>71</v>
      </c>
      <c r="C50" s="11">
        <v>22</v>
      </c>
      <c r="D50" s="11">
        <v>0</v>
      </c>
      <c r="E50" s="13">
        <f t="shared" si="0"/>
        <v>0</v>
      </c>
      <c r="F50" s="23"/>
      <c r="G50" s="22"/>
    </row>
    <row r="51" spans="1:7" s="8" customFormat="1" ht="60">
      <c r="A51" s="5" t="s">
        <v>72</v>
      </c>
      <c r="B51" s="6" t="s">
        <v>73</v>
      </c>
      <c r="C51" s="7"/>
      <c r="D51" s="7"/>
      <c r="E51" s="13"/>
      <c r="F51" s="21"/>
      <c r="G51" s="22"/>
    </row>
    <row r="52" spans="1:7" ht="45">
      <c r="A52" s="9" t="s">
        <v>74</v>
      </c>
      <c r="B52" s="10" t="s">
        <v>75</v>
      </c>
      <c r="C52" s="11"/>
      <c r="D52" s="11"/>
      <c r="E52" s="13"/>
      <c r="F52" s="23"/>
      <c r="G52" s="22"/>
    </row>
    <row r="53" spans="1:7" ht="30">
      <c r="A53" s="2" t="s">
        <v>76</v>
      </c>
      <c r="B53" s="3" t="s">
        <v>77</v>
      </c>
      <c r="C53" s="1">
        <v>-44785.5</v>
      </c>
      <c r="D53" s="1">
        <v>-4838.9</v>
      </c>
      <c r="E53" s="13"/>
      <c r="F53" s="23"/>
      <c r="G53" s="22"/>
    </row>
    <row r="54" spans="1:7" s="8" customFormat="1" ht="15">
      <c r="A54" s="7" t="s">
        <v>93</v>
      </c>
      <c r="B54" s="6">
        <v>9600</v>
      </c>
      <c r="C54" s="7">
        <f>C8+C17+C19+C22+C26+C31+C37+C40+C44+C47+C49+C51</f>
        <v>557213.3</v>
      </c>
      <c r="D54" s="19">
        <f>D8+D17+D19+D22+D26+D31+D37+D40+D44+D47+D49+D51</f>
        <v>100437.7</v>
      </c>
      <c r="E54" s="19">
        <f>D54/C54*100</f>
        <v>18.025000480067504</v>
      </c>
      <c r="F54" s="21"/>
      <c r="G54" s="22"/>
    </row>
    <row r="60" ht="15">
      <c r="F60" s="23"/>
    </row>
    <row r="61" ht="15">
      <c r="F61" s="23"/>
    </row>
  </sheetData>
  <sheetProtection/>
  <printOptions/>
  <pageMargins left="0.52" right="0.28" top="0.75" bottom="0.75" header="0.5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2023-03-28T12:48:07Z</cp:lastPrinted>
  <dcterms:created xsi:type="dcterms:W3CDTF">2013-10-21T06:54:29Z</dcterms:created>
  <dcterms:modified xsi:type="dcterms:W3CDTF">2023-06-06T07:27:14Z</dcterms:modified>
  <cp:category/>
  <cp:version/>
  <cp:contentType/>
  <cp:contentStatus/>
</cp:coreProperties>
</file>